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<sst xmlns="http://schemas.openxmlformats.org/spreadsheetml/2006/main" uniqueCount="28">
  <si>
    <t>Tableau 1</t>
  </si>
  <si>
    <t>Paramètres solaires</t>
  </si>
  <si>
    <t>Paramètres planétaires :</t>
  </si>
  <si>
    <t>Mercure</t>
  </si>
  <si>
    <t xml:space="preserve">Venus </t>
  </si>
  <si>
    <t>Terre</t>
  </si>
  <si>
    <t>Jupiter</t>
  </si>
  <si>
    <t>Saturne</t>
  </si>
  <si>
    <t>Uranus</t>
  </si>
  <si>
    <t>Neptune</t>
  </si>
  <si>
    <t>Température externe solaire (K)</t>
  </si>
  <si>
    <r>
      <rPr>
        <b val="1"/>
        <sz val="10"/>
        <color indexed="8"/>
        <rFont val="Helvetica Neue"/>
      </rPr>
      <t>Distance au Soleil (en m) = d</t>
    </r>
    <r>
      <rPr>
        <b val="1"/>
        <vertAlign val="subscript"/>
        <sz val="10"/>
        <color indexed="8"/>
        <rFont val="Helvetica Neue"/>
      </rPr>
      <t>soleil</t>
    </r>
  </si>
  <si>
    <t>Rayon solaire (m)</t>
  </si>
  <si>
    <r>
      <rPr>
        <b val="1"/>
        <sz val="10"/>
        <color indexed="8"/>
        <rFont val="Helvetica Neue"/>
      </rPr>
      <t>Constante solaire CS en w/m2 = Pt /( 4πd</t>
    </r>
    <r>
      <rPr>
        <b val="1"/>
        <vertAlign val="subscript"/>
        <sz val="10"/>
        <color indexed="8"/>
        <rFont val="Helvetica Neue"/>
      </rPr>
      <t>soleil</t>
    </r>
    <r>
      <rPr>
        <b val="1"/>
        <sz val="10"/>
        <color indexed="8"/>
        <rFont val="Helvetica Neue"/>
      </rPr>
      <t xml:space="preserve">2) </t>
    </r>
  </si>
  <si>
    <r>
      <rPr>
        <sz val="12"/>
        <color indexed="8"/>
        <rFont val="Symbol"/>
      </rPr>
      <t>λ</t>
    </r>
    <r>
      <rPr>
        <vertAlign val="subscript"/>
        <sz val="12"/>
        <color indexed="8"/>
        <rFont val="Symbol"/>
      </rPr>
      <t xml:space="preserve">max = </t>
    </r>
    <r>
      <rPr>
        <sz val="12"/>
        <color indexed="8"/>
        <rFont val="Symbol"/>
      </rPr>
      <t>2,9 x 10</t>
    </r>
    <r>
      <rPr>
        <vertAlign val="superscript"/>
        <sz val="12"/>
        <color indexed="8"/>
        <rFont val="Symbol"/>
      </rPr>
      <t>-3</t>
    </r>
    <r>
      <rPr>
        <sz val="12"/>
        <color indexed="8"/>
        <rFont val="Symbol"/>
      </rPr>
      <t>/T (m-1)</t>
    </r>
  </si>
  <si>
    <t>Puissance reçue par m2 =CS/4</t>
  </si>
  <si>
    <r>
      <rPr>
        <b val="1"/>
        <sz val="10"/>
        <color indexed="8"/>
        <rFont val="Helvetica Neue"/>
      </rPr>
      <t>Puissance émise P</t>
    </r>
    <r>
      <rPr>
        <b val="1"/>
        <vertAlign val="subscript"/>
        <sz val="10"/>
        <color indexed="8"/>
        <rFont val="Helvetica Neue"/>
      </rPr>
      <t>émise</t>
    </r>
    <r>
      <rPr>
        <b val="1"/>
        <sz val="10"/>
        <color indexed="8"/>
        <rFont val="Helvetica Neue"/>
      </rPr>
      <t xml:space="preserve"> = σT</t>
    </r>
    <r>
      <rPr>
        <b val="1"/>
        <vertAlign val="superscript"/>
        <sz val="10"/>
        <color indexed="8"/>
        <rFont val="Helvetica Neue"/>
      </rPr>
      <t>4</t>
    </r>
  </si>
  <si>
    <t>Températures moyennes théoriques de surface °C</t>
  </si>
  <si>
    <t>Constante de Boltzmann</t>
  </si>
  <si>
    <t>Températures moyennes de réelles de surface °C</t>
  </si>
  <si>
    <t>Surface du soleil (en m2)</t>
  </si>
  <si>
    <t>Rayon de la planète</t>
  </si>
  <si>
    <t>Puissance totale du soleil en surface en Watt</t>
  </si>
  <si>
    <r>
      <rPr>
        <b val="1"/>
        <sz val="10"/>
        <color indexed="8"/>
        <rFont val="Helvetica Neue"/>
      </rPr>
      <t>Partie de la puissance captée par la planète Formule: (RT/2D)</t>
    </r>
    <r>
      <rPr>
        <b val="1"/>
        <vertAlign val="superscript"/>
        <sz val="10"/>
        <color indexed="8"/>
        <rFont val="Helvetica Neue"/>
      </rPr>
      <t>2</t>
    </r>
  </si>
  <si>
    <t>?</t>
  </si>
  <si>
    <t xml:space="preserve"> λ</t>
  </si>
  <si>
    <t>Albédo</t>
  </si>
  <si>
    <t>Formule: (RT/2D)2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</si>
</sst>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mmmm"/>
    <numFmt numFmtId="60" formatCode="0E+00"/>
    <numFmt numFmtId="61" formatCode="0.000E+00"/>
    <numFmt numFmtId="62" formatCode="0.0E+00"/>
    <numFmt numFmtId="63" formatCode="0.0000E+00"/>
    <numFmt numFmtId="64" formatCode="0.0#############E+00"/>
  </numFmts>
  <fonts count="12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vertAlign val="subscript"/>
      <sz val="10"/>
      <color indexed="8"/>
      <name val="Helvetica Neue"/>
    </font>
    <font>
      <sz val="11"/>
      <color indexed="8"/>
      <name val="Arial"/>
    </font>
    <font>
      <sz val="12"/>
      <color indexed="8"/>
      <name val="Symbol"/>
    </font>
    <font>
      <vertAlign val="subscript"/>
      <sz val="12"/>
      <color indexed="8"/>
      <name val="Symbol"/>
    </font>
    <font>
      <vertAlign val="superscript"/>
      <sz val="12"/>
      <color indexed="8"/>
      <name val="Symbol"/>
    </font>
    <font>
      <sz val="10"/>
      <color indexed="8"/>
      <name val="Helvetica"/>
    </font>
    <font>
      <b val="1"/>
      <vertAlign val="superscript"/>
      <sz val="10"/>
      <color indexed="8"/>
      <name val="Helvetica Neue"/>
    </font>
    <font>
      <sz val="10"/>
      <color indexed="8"/>
      <name val="Symbol"/>
    </font>
    <font>
      <sz val="12"/>
      <color indexed="10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59" fontId="2" borderId="1" applyNumberFormat="1" applyFont="1" applyFill="0" applyBorder="1" applyAlignment="1" applyProtection="0">
      <alignment horizontal="center" vertical="center" wrapText="1"/>
    </xf>
    <xf numFmtId="49" fontId="2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60" fontId="4" borderId="1" applyNumberFormat="1" applyFont="1" applyFill="0" applyBorder="1" applyAlignment="1" applyProtection="0">
      <alignment horizontal="center" vertical="center" wrapText="1"/>
    </xf>
    <xf numFmtId="61" fontId="4" borderId="1" applyNumberFormat="1" applyFont="1" applyFill="0" applyBorder="1" applyAlignment="1" applyProtection="0">
      <alignment horizontal="center" vertical="center" wrapText="1" readingOrder="1"/>
    </xf>
    <xf numFmtId="61" fontId="4" borderId="1" applyNumberFormat="1" applyFont="1" applyFill="0" applyBorder="1" applyAlignment="1" applyProtection="0">
      <alignment horizontal="center" vertical="center" wrapText="1"/>
    </xf>
    <xf numFmtId="11" fontId="0" borderId="1" applyNumberFormat="1" applyFont="1" applyFill="0" applyBorder="1" applyAlignment="1" applyProtection="0">
      <alignment vertical="top" wrapText="1"/>
    </xf>
    <xf numFmtId="62" fontId="8" borderId="1" applyNumberFormat="1" applyFont="1" applyFill="0" applyBorder="1" applyAlignment="1" applyProtection="0">
      <alignment vertical="top" wrapText="1" readingOrder="1"/>
    </xf>
    <xf numFmtId="63" fontId="0" borderId="1" applyNumberFormat="1" applyFont="1" applyFill="0" applyBorder="1" applyAlignment="1" applyProtection="0">
      <alignment vertical="top" wrapText="1"/>
    </xf>
    <xf numFmtId="11" fontId="4" borderId="1" applyNumberFormat="1" applyFont="1" applyFill="0" applyBorder="1" applyAlignment="1" applyProtection="0">
      <alignment horizontal="center" vertical="center" wrapText="1"/>
    </xf>
    <xf numFmtId="0" fontId="4" borderId="1" applyNumberFormat="0" applyFont="1" applyFill="0" applyBorder="1" applyAlignment="1" applyProtection="0">
      <alignment horizontal="center" vertical="center" wrapText="1"/>
    </xf>
    <xf numFmtId="64" fontId="0" borderId="1" applyNumberFormat="1" applyFont="1" applyFill="0" applyBorder="1" applyAlignment="1" applyProtection="0">
      <alignment vertical="top" wrapText="1"/>
    </xf>
    <xf numFmtId="0" fontId="4" borderId="1" applyNumberFormat="1" applyFont="1" applyFill="0" applyBorder="1" applyAlignment="1" applyProtection="0">
      <alignment horizontal="center" vertical="center" wrapText="1"/>
    </xf>
    <xf numFmtId="6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49" fontId="10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0187"/>
          <c:y val="0.12368"/>
          <c:w val="0.812575"/>
          <c:h val="0.8103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'Feuille 1'!$C$4</c:f>
              <c:strCache>
                <c:ptCount val="1"/>
                <c:pt idx="0">
                  <c:v>Constante solaire CS en w/m2 = Pt /( 4πdsoleil2) </c:v>
                </c:pt>
              </c:strCache>
            </c:strRef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'Feuille 1'!$D$3:$K$3</c:f>
              <c:numCache>
                <c:ptCount val="8"/>
                <c:pt idx="0">
                  <c:v>60000000000.000000</c:v>
                </c:pt>
                <c:pt idx="1">
                  <c:v>108000000000.000000</c:v>
                </c:pt>
                <c:pt idx="2">
                  <c:v>150000000000.000000</c:v>
                </c:pt>
                <c:pt idx="3">
                  <c:v>225000000000.000000</c:v>
                </c:pt>
                <c:pt idx="4">
                  <c:v>780000000000.000000</c:v>
                </c:pt>
                <c:pt idx="5">
                  <c:v>1425000000000.000000</c:v>
                </c:pt>
                <c:pt idx="6">
                  <c:v>2940000000000.000000</c:v>
                </c:pt>
                <c:pt idx="7">
                  <c:v>4500000000000.000000</c:v>
                </c:pt>
              </c:numCache>
            </c:numRef>
          </c:xVal>
          <c:yVal>
            <c:numRef>
              <c:f>'Feuille 1'!$D$4:$K$4</c:f>
              <c:numCache>
                <c:ptCount val="8"/>
                <c:pt idx="0">
                  <c:v>8609.490327</c:v>
                </c:pt>
                <c:pt idx="1">
                  <c:v>2657.250101</c:v>
                </c:pt>
                <c:pt idx="2">
                  <c:v>1377.518452</c:v>
                </c:pt>
                <c:pt idx="3">
                  <c:v>612.230423</c:v>
                </c:pt>
                <c:pt idx="4">
                  <c:v>50.943730</c:v>
                </c:pt>
                <c:pt idx="5">
                  <c:v>15.263362</c:v>
                </c:pt>
                <c:pt idx="6">
                  <c:v>3.585794</c:v>
                </c:pt>
                <c:pt idx="7">
                  <c:v>1.530576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1.25e+12"/>
        <c:minorUnit val="6.25e+11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250"/>
        <c:minorUnit val="1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53687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39</xdr:row>
      <xdr:rowOff>44909</xdr:rowOff>
    </xdr:from>
    <xdr:to>
      <xdr:col>3</xdr:col>
      <xdr:colOff>901699</xdr:colOff>
      <xdr:row>54</xdr:row>
      <xdr:rowOff>63959</xdr:rowOff>
    </xdr:to>
    <xdr:graphicFrame>
      <xdr:nvGraphicFramePr>
        <xdr:cNvPr id="2" name="Chart 2"/>
        <xdr:cNvGraphicFramePr/>
      </xdr:nvGraphicFramePr>
      <xdr:xfrm>
        <a:off x="-1" y="12445189"/>
        <a:ext cx="508000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K21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" customWidth="1"/>
    <col min="2" max="2" width="22.1172" style="1" customWidth="1"/>
    <col min="3" max="11" width="16.3516" style="1" customWidth="1"/>
    <col min="12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05" customHeight="1">
      <c r="A2" t="s" s="3">
        <v>1</v>
      </c>
      <c r="B2" s="4"/>
      <c r="C2" t="s" s="3">
        <v>2</v>
      </c>
      <c r="D2" t="s" s="3">
        <v>3</v>
      </c>
      <c r="E2" t="s" s="3">
        <v>4</v>
      </c>
      <c r="F2" t="s" s="3">
        <v>5</v>
      </c>
      <c r="G2" s="5">
        <v>43525</v>
      </c>
      <c r="H2" t="s" s="3">
        <v>6</v>
      </c>
      <c r="I2" t="s" s="3">
        <v>7</v>
      </c>
      <c r="J2" t="s" s="3">
        <v>8</v>
      </c>
      <c r="K2" t="s" s="3">
        <v>9</v>
      </c>
    </row>
    <row r="3" ht="32.05" customHeight="1">
      <c r="A3" t="s" s="6">
        <v>10</v>
      </c>
      <c r="B3" s="7">
        <v>5800</v>
      </c>
      <c r="C3" t="s" s="6">
        <v>11</v>
      </c>
      <c r="D3" s="8">
        <v>60000000000</v>
      </c>
      <c r="E3" s="9">
        <v>108000000000</v>
      </c>
      <c r="F3" s="9">
        <f>150000000000</f>
        <v>150000000000</v>
      </c>
      <c r="G3" s="10">
        <v>225000000000</v>
      </c>
      <c r="H3" s="10">
        <v>780000000000</v>
      </c>
      <c r="I3" s="10">
        <v>1425000000000</v>
      </c>
      <c r="J3" s="10">
        <v>2940000000000</v>
      </c>
      <c r="K3" s="10">
        <v>4500000000000</v>
      </c>
    </row>
    <row r="4" ht="44.05" customHeight="1">
      <c r="A4" t="s" s="6">
        <v>12</v>
      </c>
      <c r="B4" s="11">
        <v>695000000</v>
      </c>
      <c r="C4" t="s" s="6">
        <v>13</v>
      </c>
      <c r="D4" s="10">
        <f>B9/(4*3.14159265358979*POWER(D3,2))</f>
        <v>8609.490326960011</v>
      </c>
      <c r="E4" s="10">
        <f>B9/(4*3.14159265358979*POWER(E3,2))</f>
        <v>2657.250100913580</v>
      </c>
      <c r="F4" s="10">
        <f>B9/(4*3.14159265358979*POWER(F3,2))</f>
        <v>1377.5184523136</v>
      </c>
      <c r="G4" s="10">
        <f>B9/(4*3.14159265358979*POWER(G3,2))</f>
        <v>612.230423250490</v>
      </c>
      <c r="H4" s="10">
        <f>B9/(4*3.14159265358979*POWER(H3,2))</f>
        <v>50.9437297453255</v>
      </c>
      <c r="I4" s="10">
        <f>B9/(4*3.14159265358979*POWER(I3,2))</f>
        <v>15.2633623525053</v>
      </c>
      <c r="J4" s="10">
        <f>B9/(4*3.14159265358979*POWER(J3,2))</f>
        <v>3.58579355558518</v>
      </c>
      <c r="K4" s="10">
        <f>B9/(4*3.14159265358979*POWER(K3,2))</f>
        <v>1.53057605812622</v>
      </c>
    </row>
    <row r="5" ht="40.4" customHeight="1">
      <c r="A5" t="s" s="6">
        <v>14</v>
      </c>
      <c r="B5" s="12">
        <f>0.0029/B3</f>
        <v>5e-07</v>
      </c>
      <c r="C5" t="s" s="6">
        <v>15</v>
      </c>
      <c r="D5" s="10">
        <f>D4/4</f>
        <v>2152.37258174</v>
      </c>
      <c r="E5" s="10">
        <f>E4/4</f>
        <v>664.312525228395</v>
      </c>
      <c r="F5" s="10">
        <f>F4/4</f>
        <v>344.3796130784</v>
      </c>
      <c r="G5" s="10">
        <f>G4/4</f>
        <v>153.057605812623</v>
      </c>
      <c r="H5" s="10">
        <f>H4/4</f>
        <v>12.7359324363314</v>
      </c>
      <c r="I5" s="10">
        <f>I4/4</f>
        <v>3.81584058812633</v>
      </c>
      <c r="J5" s="10">
        <f>J4/4</f>
        <v>0.896448388896295</v>
      </c>
      <c r="K5" s="10">
        <f>K4/4</f>
        <v>0.382644014531555</v>
      </c>
    </row>
    <row r="6" ht="56.05" customHeight="1">
      <c r="A6" t="s" s="6">
        <v>16</v>
      </c>
      <c r="B6" s="13">
        <f>B7*POWER(B3,4)</f>
        <v>64168685.474032</v>
      </c>
      <c r="C6" t="s" s="6">
        <v>17</v>
      </c>
      <c r="D6" s="14">
        <f>POWER(D4/B7,1/4)-273</f>
        <v>351.225589997390</v>
      </c>
      <c r="E6" s="10">
        <f>POWER(E4/B7,1/4)-273</f>
        <v>192.270284176359</v>
      </c>
      <c r="F6" s="10">
        <f>POWER(F4/B7,1/4)-273</f>
        <v>121.794927630834</v>
      </c>
      <c r="G6" s="10">
        <f>POWER(G4/B7,1/4)-273</f>
        <v>49.3487085781856</v>
      </c>
      <c r="H6" s="10">
        <f>POWER(H4/B7,1/4)-273</f>
        <v>-99.8709713698191</v>
      </c>
      <c r="I6" s="15"/>
      <c r="J6" s="15"/>
      <c r="K6" s="15"/>
    </row>
    <row r="7" ht="56.05" customHeight="1">
      <c r="A7" t="s" s="6">
        <v>18</v>
      </c>
      <c r="B7" s="16">
        <v>5.670367e-08</v>
      </c>
      <c r="C7" t="s" s="6">
        <v>19</v>
      </c>
      <c r="D7" s="17">
        <v>125</v>
      </c>
      <c r="E7" s="17">
        <v>450</v>
      </c>
      <c r="F7" s="17">
        <v>15</v>
      </c>
      <c r="G7" s="17">
        <v>-45</v>
      </c>
      <c r="H7" s="15"/>
      <c r="I7" s="15"/>
      <c r="J7" s="15"/>
      <c r="K7" s="15"/>
    </row>
    <row r="8" ht="32.05" customHeight="1">
      <c r="A8" t="s" s="6">
        <v>20</v>
      </c>
      <c r="B8" s="11">
        <f>4*3.1415*POWER(B4,2)</f>
        <v>6.06969215e+18</v>
      </c>
      <c r="C8" t="s" s="6">
        <v>21</v>
      </c>
      <c r="D8" s="4"/>
      <c r="E8" s="4"/>
      <c r="F8" s="18">
        <v>6400000</v>
      </c>
      <c r="G8" s="7">
        <v>2</v>
      </c>
      <c r="H8" s="4"/>
      <c r="I8" s="4"/>
      <c r="J8" s="15"/>
      <c r="K8" s="15"/>
    </row>
    <row r="9" ht="56.05" customHeight="1">
      <c r="A9" t="s" s="6">
        <v>22</v>
      </c>
      <c r="B9" s="18">
        <f>B6*B8</f>
        <v>3.89484166497551e+26</v>
      </c>
      <c r="C9" t="s" s="6">
        <v>23</v>
      </c>
      <c r="D9" s="4"/>
      <c r="E9" s="4"/>
      <c r="F9" t="s" s="19">
        <v>24</v>
      </c>
      <c r="G9" s="7">
        <f>POWER(G8,2)</f>
        <v>4</v>
      </c>
      <c r="H9" s="4"/>
      <c r="I9" s="4"/>
      <c r="J9" s="4"/>
      <c r="K9" s="4"/>
    </row>
    <row r="10" ht="21.25" customHeight="1">
      <c r="A10" t="s" s="20">
        <v>25</v>
      </c>
      <c r="B10" s="4"/>
      <c r="C10" t="s" s="6">
        <v>26</v>
      </c>
      <c r="D10" s="15"/>
      <c r="E10" s="17">
        <v>0.7</v>
      </c>
      <c r="F10" s="17">
        <v>0.35</v>
      </c>
      <c r="G10" s="15"/>
      <c r="H10" s="15"/>
      <c r="I10" s="15"/>
      <c r="J10" s="4"/>
      <c r="K10" s="4"/>
    </row>
    <row r="11" ht="20.0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0.05" customHeight="1">
      <c r="A12" s="4"/>
      <c r="B12" s="4"/>
      <c r="C12" s="4"/>
      <c r="D12" s="4"/>
      <c r="E12" s="4"/>
      <c r="F12" t="s" s="19">
        <v>27</v>
      </c>
      <c r="G12" s="4"/>
      <c r="H12" s="4"/>
      <c r="I12" s="4"/>
      <c r="J12" s="4"/>
      <c r="K12" s="4"/>
    </row>
    <row r="13" ht="20.0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20.0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20.0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ht="20.0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ht="20.0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20.0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20.0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20.0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ht="20.0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mergeCells count="2">
    <mergeCell ref="A1:K1"/>
    <mergeCell ref="A2:B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